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035" windowHeight="13035" activeTab="1"/>
  </bookViews>
  <sheets>
    <sheet name="QuickBooks Export Tips" sheetId="1" r:id="rId1"/>
    <sheet name="Sheet1" sheetId="2" r:id="rId2"/>
  </sheets>
  <definedNames>
    <definedName name="_xlnm.Print_Titles" localSheetId="1">'Sheet1'!$A:$E,'Sheet1'!$1:$2</definedName>
    <definedName name="QB_COLUMN_59200" localSheetId="1" hidden="1">'Sheet1'!$F$2</definedName>
    <definedName name="QB_COLUMN_62220" localSheetId="1" hidden="1">'Sheet1'!$H$2</definedName>
    <definedName name="QB_COLUMN_76210" localSheetId="1" hidden="1">'Sheet1'!$G$2</definedName>
    <definedName name="QB_COLUMN_76230" localSheetId="1" hidden="1">'Sheet1'!$I$2</definedName>
    <definedName name="QB_COLUMN_76240" localSheetId="1" hidden="1">'Sheet1'!$J$2</definedName>
    <definedName name="QB_DATA_0" localSheetId="1" hidden="1">'Sheet1'!$4:$4,'Sheet1'!$5:$5,'Sheet1'!$6:$6,'Sheet1'!$7:$7,'Sheet1'!$11:$11,'Sheet1'!$12:$12,'Sheet1'!$13:$13,'Sheet1'!$14:$14,'Sheet1'!$15:$15,'Sheet1'!$16:$16,'Sheet1'!$19:$19,'Sheet1'!$20:$20,'Sheet1'!$21:$21,'Sheet1'!$23:$23,'Sheet1'!$24:$24,'Sheet1'!$25:$25</definedName>
    <definedName name="QB_DATA_1" localSheetId="1" hidden="1">'Sheet1'!$27:$27,'Sheet1'!$28:$28,'Sheet1'!$29:$29,'Sheet1'!$30:$30,'Sheet1'!$31:$31,'Sheet1'!$32:$32</definedName>
    <definedName name="QB_FORMULA_0" localSheetId="1" hidden="1">'Sheet1'!$F$8,'Sheet1'!$H$8,'Sheet1'!$I$8,'Sheet1'!$J$8,'Sheet1'!$F$17,'Sheet1'!$G$17,'Sheet1'!$H$17,'Sheet1'!$I$17,'Sheet1'!$J$17,'Sheet1'!$F$26,'Sheet1'!$G$26,'Sheet1'!$H$26,'Sheet1'!$I$26,'Sheet1'!$J$26,'Sheet1'!$F$33,'Sheet1'!$G$33</definedName>
    <definedName name="QB_FORMULA_1" localSheetId="1" hidden="1">'Sheet1'!$H$33,'Sheet1'!$I$33,'Sheet1'!$J$33,'Sheet1'!$F$34,'Sheet1'!$G$34,'Sheet1'!$H$34,'Sheet1'!$I$34,'Sheet1'!$J$34,'Sheet1'!$F$35,'Sheet1'!$G$35,'Sheet1'!$H$35,'Sheet1'!$I$35,'Sheet1'!$J$35</definedName>
    <definedName name="QB_ROW_10020" localSheetId="1" hidden="1">'Sheet1'!$C$10</definedName>
    <definedName name="QB_ROW_10320" localSheetId="1" hidden="1">'Sheet1'!$C$17</definedName>
    <definedName name="QB_ROW_12230" localSheetId="1" hidden="1">'Sheet1'!$D$11</definedName>
    <definedName name="QB_ROW_13230" localSheetId="1" hidden="1">'Sheet1'!$D$12</definedName>
    <definedName name="QB_ROW_14230" localSheetId="1" hidden="1">'Sheet1'!$D$15</definedName>
    <definedName name="QB_ROW_15230" localSheetId="1" hidden="1">'Sheet1'!$D$16</definedName>
    <definedName name="QB_ROW_16230" localSheetId="1" hidden="1">'Sheet1'!$D$13</definedName>
    <definedName name="QB_ROW_17020" localSheetId="1" hidden="1">'Sheet1'!$C$18</definedName>
    <definedName name="QB_ROW_17320" localSheetId="1" hidden="1">'Sheet1'!$C$33</definedName>
    <definedName name="QB_ROW_18230" localSheetId="1" hidden="1">'Sheet1'!$D$19</definedName>
    <definedName name="QB_ROW_18301" localSheetId="1" hidden="1">'Sheet1'!$A$35</definedName>
    <definedName name="QB_ROW_19230" localSheetId="1" hidden="1">'Sheet1'!$D$20</definedName>
    <definedName name="QB_ROW_20012" localSheetId="1" hidden="1">'Sheet1'!$B$3</definedName>
    <definedName name="QB_ROW_20312" localSheetId="1" hidden="1">'Sheet1'!$B$8</definedName>
    <definedName name="QB_ROW_21012" localSheetId="1" hidden="1">'Sheet1'!$B$9</definedName>
    <definedName name="QB_ROW_21230" localSheetId="1" hidden="1">'Sheet1'!$D$21</definedName>
    <definedName name="QB_ROW_21312" localSheetId="1" hidden="1">'Sheet1'!$B$34</definedName>
    <definedName name="QB_ROW_22240" localSheetId="1" hidden="1">'Sheet1'!$E$23</definedName>
    <definedName name="QB_ROW_24030" localSheetId="1" hidden="1">'Sheet1'!$D$22</definedName>
    <definedName name="QB_ROW_24330" localSheetId="1" hidden="1">'Sheet1'!$D$26</definedName>
    <definedName name="QB_ROW_25230" localSheetId="1" hidden="1">'Sheet1'!$D$27</definedName>
    <definedName name="QB_ROW_26230" localSheetId="1" hidden="1">'Sheet1'!$D$28</definedName>
    <definedName name="QB_ROW_27230" localSheetId="1" hidden="1">'Sheet1'!$D$29</definedName>
    <definedName name="QB_ROW_28230" localSheetId="1" hidden="1">'Sheet1'!$D$31</definedName>
    <definedName name="QB_ROW_29240" localSheetId="1" hidden="1">'Sheet1'!$E$25</definedName>
    <definedName name="QB_ROW_30230" localSheetId="1" hidden="1">'Sheet1'!$D$32</definedName>
    <definedName name="QB_ROW_31230" localSheetId="1" hidden="1">'Sheet1'!$D$14</definedName>
    <definedName name="QB_ROW_32220" localSheetId="1" hidden="1">'Sheet1'!$C$4</definedName>
    <definedName name="QB_ROW_33240" localSheetId="1" hidden="1">'Sheet1'!$E$24</definedName>
    <definedName name="QB_ROW_37230" localSheetId="1" hidden="1">'Sheet1'!$D$30</definedName>
    <definedName name="QB_ROW_7220" localSheetId="1" hidden="1">'Sheet1'!$C$5</definedName>
    <definedName name="QB_ROW_8220" localSheetId="1" hidden="1">'Sheet1'!$C$6</definedName>
    <definedName name="QB_ROW_9220" localSheetId="1" hidden="1">'Sheet1'!$C$7</definedName>
    <definedName name="QBCANSUPPORTUPDATE" localSheetId="1">TRUE</definedName>
    <definedName name="QBCOMPANYFILENAME" localSheetId="1">"E:\QuickBooks\Company Files\Bluewater Bay MSBU 2006.QBW"</definedName>
    <definedName name="QBENDDATE" localSheetId="1">20120930</definedName>
    <definedName name="QBHEADERSONSCREEN" localSheetId="1">FALSE</definedName>
    <definedName name="QBMETADATASIZE" localSheetId="1">5785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FALSE</definedName>
    <definedName name="QBREPORTCOLAXIS" localSheetId="1">0</definedName>
    <definedName name="QBREPORTCOMPANYID" localSheetId="1">"d9cd09a06bc84f61b1d59ad6a8b812b5"</definedName>
    <definedName name="QBREPORTCOMPARECOL_ANNUALBUDGET" localSheetId="1">TRUE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TRUE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TRUE</definedName>
    <definedName name="QBREPORTCOMPARECOL_YTDBUDGET" localSheetId="1">TRUE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273</definedName>
    <definedName name="QBROWHEADERS" localSheetId="1">5</definedName>
    <definedName name="QBSTARTDATE" localSheetId="1">20120901</definedName>
  </definedNames>
  <calcPr fullCalcOnLoad="1"/>
</workbook>
</file>

<file path=xl/sharedStrings.xml><?xml version="1.0" encoding="utf-8"?>
<sst xmlns="http://schemas.openxmlformats.org/spreadsheetml/2006/main" count="38" uniqueCount="38">
  <si>
    <t>Sep 12</t>
  </si>
  <si>
    <t>Budget</t>
  </si>
  <si>
    <t>Oct '11 - Sep 12</t>
  </si>
  <si>
    <t>YTD Budget</t>
  </si>
  <si>
    <t>Annual Budget</t>
  </si>
  <si>
    <t>Income</t>
  </si>
  <si>
    <t>Carryover Contingency Funds</t>
  </si>
  <si>
    <t>Carryover Funds</t>
  </si>
  <si>
    <t>Carryover Reserves</t>
  </si>
  <si>
    <t>Revenue</t>
  </si>
  <si>
    <t>Total Income</t>
  </si>
  <si>
    <t>Expense</t>
  </si>
  <si>
    <t>Community Services</t>
  </si>
  <si>
    <t>Funded ROW Options</t>
  </si>
  <si>
    <t>Landscape Maintenance-Monthly</t>
  </si>
  <si>
    <t>Lighting</t>
  </si>
  <si>
    <t>Sewer &amp; Water</t>
  </si>
  <si>
    <t>Signs</t>
  </si>
  <si>
    <t>Special Projects</t>
  </si>
  <si>
    <t>Total Community Services</t>
  </si>
  <si>
    <t>Management &amp; Administrative</t>
  </si>
  <si>
    <t>Advertising</t>
  </si>
  <si>
    <t>Bonds</t>
  </si>
  <si>
    <t>Dir. &amp; Genl liability Insurance</t>
  </si>
  <si>
    <t>Professional Fees</t>
  </si>
  <si>
    <t>Management Fee</t>
  </si>
  <si>
    <t>Professional Fees - Other</t>
  </si>
  <si>
    <t>Website Management Fee</t>
  </si>
  <si>
    <t>Total Professional Fees</t>
  </si>
  <si>
    <t>Property Appraiser</t>
  </si>
  <si>
    <t>Rental Storage Fees</t>
  </si>
  <si>
    <t>Reserves</t>
  </si>
  <si>
    <t>Supplemental Contingency</t>
  </si>
  <si>
    <t>Supplies</t>
  </si>
  <si>
    <t>Telephone/Communication</t>
  </si>
  <si>
    <t>Total Management &amp; Administrative</t>
  </si>
  <si>
    <t>Total Expense</t>
  </si>
  <si>
    <t>Net Income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</si>
</sst>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2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0" fillId="0" borderId="10" xfId="0" applyNumberFormat="1" applyBorder="1" applyAlignment="1">
      <alignment horizontal="centerContinuous"/>
    </xf>
    <xf numFmtId="164" fontId="3" fillId="0" borderId="0" xfId="0" applyNumberFormat="1" applyFont="1" applyAlignment="1">
      <alignment/>
    </xf>
    <xf numFmtId="164" fontId="3" fillId="0" borderId="11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21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1" name="Picture 2" descr="ExcelTipsV3_nolink_978x5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11075" cy="6381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57150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57150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0:H40"/>
  <sheetViews>
    <sheetView showGridLines="0" zoomScale="84" zoomScaleNormal="84" workbookViewId="0" topLeftCell="A1">
      <selection activeCell="F32" sqref="F32"/>
    </sheetView>
  </sheetViews>
  <sheetFormatPr defaultColWidth="8.8515625" defaultRowHeight="12.75"/>
  <cols>
    <col min="1" max="1" width="3.00390625" style="13" customWidth="1"/>
    <col min="2" max="2" width="4.140625" style="13" customWidth="1"/>
    <col min="3" max="3" width="54.00390625" style="13" customWidth="1"/>
    <col min="4" max="4" width="3.7109375" style="13" customWidth="1"/>
    <col min="5" max="5" width="90.28125" style="13" customWidth="1"/>
    <col min="6" max="7" width="8.8515625" style="13" customWidth="1"/>
    <col min="8" max="8" width="15.421875" style="13" customWidth="1"/>
    <col min="9" max="9" width="5.140625" style="13" customWidth="1"/>
    <col min="10" max="11" width="8.8515625" style="13" customWidth="1"/>
    <col min="12" max="12" width="3.00390625" style="13" customWidth="1"/>
    <col min="13" max="15" width="8.8515625" style="13" customWidth="1"/>
    <col min="16" max="16" width="7.00390625" style="13" customWidth="1"/>
    <col min="17" max="16384" width="8.8515625" style="13" customWidth="1"/>
  </cols>
  <sheetData>
    <row r="1" ht="30" customHeight="1"/>
    <row r="2" ht="9.75" customHeight="1"/>
    <row r="3" ht="25.5" customHeight="1"/>
    <row r="4" ht="21" customHeight="1"/>
    <row r="5" ht="15"/>
    <row r="6" ht="16.5" customHeight="1"/>
    <row r="7" ht="16.5" customHeight="1"/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spans="5:8" s="14" customFormat="1" ht="15">
      <c r="E30" s="13"/>
      <c r="F30" s="13"/>
      <c r="G30" s="13"/>
      <c r="H30" s="13"/>
    </row>
    <row r="31" spans="5:8" s="14" customFormat="1" ht="15">
      <c r="E31" s="13"/>
      <c r="F31" s="13"/>
      <c r="G31" s="13"/>
      <c r="H31" s="13"/>
    </row>
    <row r="32" s="14" customFormat="1" ht="15"/>
    <row r="40" spans="2:3" ht="15">
      <c r="B40" s="15"/>
      <c r="C40" s="15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J35"/>
  <sheetViews>
    <sheetView tabSelected="1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R16" sqref="R16"/>
    </sheetView>
  </sheetViews>
  <sheetFormatPr defaultColWidth="9.140625" defaultRowHeight="12.75"/>
  <cols>
    <col min="1" max="4" width="3.00390625" style="11" customWidth="1"/>
    <col min="5" max="5" width="25.28125" style="11" customWidth="1"/>
    <col min="6" max="7" width="8.421875" style="12" bestFit="1" customWidth="1"/>
    <col min="8" max="8" width="12.7109375" style="12" bestFit="1" customWidth="1"/>
    <col min="9" max="9" width="10.00390625" style="12" bestFit="1" customWidth="1"/>
    <col min="10" max="10" width="12.421875" style="12" bestFit="1" customWidth="1"/>
  </cols>
  <sheetData>
    <row r="1" spans="1:10" ht="13.5" thickBot="1">
      <c r="A1" s="1"/>
      <c r="B1" s="1"/>
      <c r="C1" s="1"/>
      <c r="D1" s="1"/>
      <c r="E1" s="1"/>
      <c r="F1" s="2"/>
      <c r="G1" s="2"/>
      <c r="H1" s="2"/>
      <c r="I1" s="2"/>
      <c r="J1" s="2"/>
    </row>
    <row r="2" spans="1:10" s="10" customFormat="1" ht="14.25" thickBot="1" thickTop="1">
      <c r="A2" s="8"/>
      <c r="B2" s="8"/>
      <c r="C2" s="8"/>
      <c r="D2" s="8"/>
      <c r="E2" s="8"/>
      <c r="F2" s="9" t="s">
        <v>0</v>
      </c>
      <c r="G2" s="9" t="s">
        <v>1</v>
      </c>
      <c r="H2" s="9" t="s">
        <v>2</v>
      </c>
      <c r="I2" s="9" t="s">
        <v>3</v>
      </c>
      <c r="J2" s="9" t="s">
        <v>4</v>
      </c>
    </row>
    <row r="3" spans="1:10" ht="13.5" thickTop="1">
      <c r="A3" s="1"/>
      <c r="B3" s="1" t="s">
        <v>5</v>
      </c>
      <c r="C3" s="1"/>
      <c r="D3" s="1"/>
      <c r="E3" s="1"/>
      <c r="F3" s="3"/>
      <c r="G3" s="3"/>
      <c r="H3" s="3"/>
      <c r="I3" s="3"/>
      <c r="J3" s="3"/>
    </row>
    <row r="4" spans="1:10" ht="12.75">
      <c r="A4" s="1"/>
      <c r="B4" s="1"/>
      <c r="C4" s="1" t="s">
        <v>6</v>
      </c>
      <c r="D4" s="1"/>
      <c r="E4" s="1"/>
      <c r="F4" s="3">
        <v>0</v>
      </c>
      <c r="G4" s="3"/>
      <c r="H4" s="3">
        <v>50000</v>
      </c>
      <c r="I4" s="3">
        <v>50000</v>
      </c>
      <c r="J4" s="3">
        <v>50000</v>
      </c>
    </row>
    <row r="5" spans="1:10" ht="12.75">
      <c r="A5" s="1"/>
      <c r="B5" s="1"/>
      <c r="C5" s="1" t="s">
        <v>7</v>
      </c>
      <c r="D5" s="1"/>
      <c r="E5" s="1"/>
      <c r="F5" s="3">
        <v>0</v>
      </c>
      <c r="G5" s="3"/>
      <c r="H5" s="3">
        <v>23086.02</v>
      </c>
      <c r="I5" s="3">
        <v>23086.02</v>
      </c>
      <c r="J5" s="3">
        <v>23086.02</v>
      </c>
    </row>
    <row r="6" spans="1:10" ht="12.75">
      <c r="A6" s="1"/>
      <c r="B6" s="1"/>
      <c r="C6" s="1" t="s">
        <v>8</v>
      </c>
      <c r="D6" s="1"/>
      <c r="E6" s="1"/>
      <c r="F6" s="3">
        <v>0</v>
      </c>
      <c r="G6" s="3"/>
      <c r="H6" s="3">
        <v>29532</v>
      </c>
      <c r="I6" s="3">
        <v>28980</v>
      </c>
      <c r="J6" s="3">
        <v>28980</v>
      </c>
    </row>
    <row r="7" spans="1:10" ht="13.5" thickBot="1">
      <c r="A7" s="1"/>
      <c r="B7" s="1"/>
      <c r="C7" s="1" t="s">
        <v>9</v>
      </c>
      <c r="D7" s="1"/>
      <c r="E7" s="1"/>
      <c r="F7" s="4">
        <v>0</v>
      </c>
      <c r="G7" s="3"/>
      <c r="H7" s="4">
        <v>268956.27</v>
      </c>
      <c r="I7" s="4">
        <v>266340</v>
      </c>
      <c r="J7" s="4">
        <v>266340</v>
      </c>
    </row>
    <row r="8" spans="1:10" ht="12.75">
      <c r="A8" s="1"/>
      <c r="B8" s="1" t="s">
        <v>10</v>
      </c>
      <c r="C8" s="1"/>
      <c r="D8" s="1"/>
      <c r="E8" s="1"/>
      <c r="F8" s="3">
        <f>ROUND(SUM(F3:F7),5)</f>
        <v>0</v>
      </c>
      <c r="G8" s="3"/>
      <c r="H8" s="3">
        <f>ROUND(SUM(H3:H7),5)</f>
        <v>371574.29</v>
      </c>
      <c r="I8" s="3">
        <f>ROUND(SUM(I3:I7),5)</f>
        <v>368406.02</v>
      </c>
      <c r="J8" s="3">
        <f>ROUND(SUM(J3:J7),5)</f>
        <v>368406.02</v>
      </c>
    </row>
    <row r="9" spans="1:10" ht="25.5" customHeight="1">
      <c r="A9" s="1"/>
      <c r="B9" s="1" t="s">
        <v>11</v>
      </c>
      <c r="C9" s="1"/>
      <c r="D9" s="1"/>
      <c r="E9" s="1"/>
      <c r="F9" s="3"/>
      <c r="G9" s="3"/>
      <c r="H9" s="3"/>
      <c r="I9" s="3"/>
      <c r="J9" s="3"/>
    </row>
    <row r="10" spans="1:10" ht="12.75">
      <c r="A10" s="1"/>
      <c r="B10" s="1"/>
      <c r="C10" s="1" t="s">
        <v>12</v>
      </c>
      <c r="D10" s="1"/>
      <c r="E10" s="1"/>
      <c r="F10" s="3"/>
      <c r="G10" s="3"/>
      <c r="H10" s="3"/>
      <c r="I10" s="3"/>
      <c r="J10" s="3"/>
    </row>
    <row r="11" spans="1:10" ht="12.75">
      <c r="A11" s="1"/>
      <c r="B11" s="1"/>
      <c r="C11" s="1"/>
      <c r="D11" s="1" t="s">
        <v>13</v>
      </c>
      <c r="E11" s="1"/>
      <c r="F11" s="3">
        <v>0</v>
      </c>
      <c r="G11" s="3">
        <v>700</v>
      </c>
      <c r="H11" s="3">
        <v>0</v>
      </c>
      <c r="I11" s="3">
        <v>2800</v>
      </c>
      <c r="J11" s="3">
        <v>2800</v>
      </c>
    </row>
    <row r="12" spans="1:10" ht="12.75">
      <c r="A12" s="1"/>
      <c r="B12" s="1"/>
      <c r="C12" s="1"/>
      <c r="D12" s="1" t="s">
        <v>14</v>
      </c>
      <c r="E12" s="1"/>
      <c r="F12" s="3">
        <v>8951.97</v>
      </c>
      <c r="G12" s="3">
        <v>13675</v>
      </c>
      <c r="H12" s="3">
        <v>166875.36</v>
      </c>
      <c r="I12" s="3">
        <v>164100</v>
      </c>
      <c r="J12" s="3">
        <v>164100</v>
      </c>
    </row>
    <row r="13" spans="1:10" ht="12.75">
      <c r="A13" s="1"/>
      <c r="B13" s="1"/>
      <c r="C13" s="1"/>
      <c r="D13" s="1" t="s">
        <v>15</v>
      </c>
      <c r="E13" s="1"/>
      <c r="F13" s="3">
        <v>1493.3</v>
      </c>
      <c r="G13" s="3">
        <v>1200</v>
      </c>
      <c r="H13" s="3">
        <v>14509.03</v>
      </c>
      <c r="I13" s="3">
        <v>14400</v>
      </c>
      <c r="J13" s="3">
        <v>14400</v>
      </c>
    </row>
    <row r="14" spans="1:10" ht="12.75">
      <c r="A14" s="1"/>
      <c r="B14" s="1"/>
      <c r="C14" s="1"/>
      <c r="D14" s="1" t="s">
        <v>16</v>
      </c>
      <c r="E14" s="1"/>
      <c r="F14" s="3">
        <v>142.27</v>
      </c>
      <c r="G14" s="3">
        <v>125</v>
      </c>
      <c r="H14" s="3">
        <v>1447.02</v>
      </c>
      <c r="I14" s="3">
        <v>1500</v>
      </c>
      <c r="J14" s="3">
        <v>1500</v>
      </c>
    </row>
    <row r="15" spans="1:10" ht="12.75">
      <c r="A15" s="1"/>
      <c r="B15" s="1"/>
      <c r="C15" s="1"/>
      <c r="D15" s="1" t="s">
        <v>17</v>
      </c>
      <c r="E15" s="1"/>
      <c r="F15" s="3">
        <v>0</v>
      </c>
      <c r="G15" s="3">
        <v>150</v>
      </c>
      <c r="H15" s="3">
        <v>2447.7</v>
      </c>
      <c r="I15" s="3">
        <v>1800</v>
      </c>
      <c r="J15" s="3">
        <v>1800</v>
      </c>
    </row>
    <row r="16" spans="1:10" ht="13.5" thickBot="1">
      <c r="A16" s="1"/>
      <c r="B16" s="1"/>
      <c r="C16" s="1"/>
      <c r="D16" s="1" t="s">
        <v>18</v>
      </c>
      <c r="E16" s="1"/>
      <c r="F16" s="4">
        <v>0</v>
      </c>
      <c r="G16" s="4">
        <v>4757.84</v>
      </c>
      <c r="H16" s="4">
        <v>30188.3</v>
      </c>
      <c r="I16" s="4">
        <v>62694.02</v>
      </c>
      <c r="J16" s="4">
        <v>62694.02</v>
      </c>
    </row>
    <row r="17" spans="1:10" ht="12.75">
      <c r="A17" s="1"/>
      <c r="B17" s="1"/>
      <c r="C17" s="1" t="s">
        <v>19</v>
      </c>
      <c r="D17" s="1"/>
      <c r="E17" s="1"/>
      <c r="F17" s="3">
        <f>ROUND(SUM(F10:F16),5)</f>
        <v>10587.54</v>
      </c>
      <c r="G17" s="3">
        <f>ROUND(SUM(G10:G16),5)</f>
        <v>20607.84</v>
      </c>
      <c r="H17" s="3">
        <f>ROUND(SUM(H10:H16),5)</f>
        <v>215467.41</v>
      </c>
      <c r="I17" s="3">
        <f>ROUND(SUM(I10:I16),5)</f>
        <v>247294.02</v>
      </c>
      <c r="J17" s="3">
        <f>ROUND(SUM(J10:J16),5)</f>
        <v>247294.02</v>
      </c>
    </row>
    <row r="18" spans="1:10" ht="25.5" customHeight="1">
      <c r="A18" s="1"/>
      <c r="B18" s="1"/>
      <c r="C18" s="1" t="s">
        <v>20</v>
      </c>
      <c r="D18" s="1"/>
      <c r="E18" s="1"/>
      <c r="F18" s="3"/>
      <c r="G18" s="3"/>
      <c r="H18" s="3"/>
      <c r="I18" s="3"/>
      <c r="J18" s="3"/>
    </row>
    <row r="19" spans="1:10" ht="12.75">
      <c r="A19" s="1"/>
      <c r="B19" s="1"/>
      <c r="C19" s="1"/>
      <c r="D19" s="1" t="s">
        <v>21</v>
      </c>
      <c r="E19" s="1"/>
      <c r="F19" s="3">
        <v>0</v>
      </c>
      <c r="G19" s="3">
        <v>10</v>
      </c>
      <c r="H19" s="3">
        <v>217.86</v>
      </c>
      <c r="I19" s="3">
        <v>120</v>
      </c>
      <c r="J19" s="3">
        <v>120</v>
      </c>
    </row>
    <row r="20" spans="1:10" ht="12.75">
      <c r="A20" s="1"/>
      <c r="B20" s="1"/>
      <c r="C20" s="1"/>
      <c r="D20" s="1" t="s">
        <v>22</v>
      </c>
      <c r="E20" s="1"/>
      <c r="F20" s="3">
        <v>0</v>
      </c>
      <c r="G20" s="3">
        <v>20</v>
      </c>
      <c r="H20" s="3">
        <v>0</v>
      </c>
      <c r="I20" s="3">
        <v>240</v>
      </c>
      <c r="J20" s="3">
        <v>240</v>
      </c>
    </row>
    <row r="21" spans="1:10" ht="12.75">
      <c r="A21" s="1"/>
      <c r="B21" s="1"/>
      <c r="C21" s="1"/>
      <c r="D21" s="1" t="s">
        <v>23</v>
      </c>
      <c r="E21" s="1"/>
      <c r="F21" s="3">
        <v>0</v>
      </c>
      <c r="G21" s="3">
        <v>500</v>
      </c>
      <c r="H21" s="3">
        <v>5836</v>
      </c>
      <c r="I21" s="3">
        <v>6000</v>
      </c>
      <c r="J21" s="3">
        <v>6000</v>
      </c>
    </row>
    <row r="22" spans="1:10" ht="12.75">
      <c r="A22" s="1"/>
      <c r="B22" s="1"/>
      <c r="C22" s="1"/>
      <c r="D22" s="1" t="s">
        <v>24</v>
      </c>
      <c r="E22" s="1"/>
      <c r="F22" s="3"/>
      <c r="G22" s="3"/>
      <c r="H22" s="3"/>
      <c r="I22" s="3"/>
      <c r="J22" s="3"/>
    </row>
    <row r="23" spans="1:10" ht="12.75">
      <c r="A23" s="1"/>
      <c r="B23" s="1"/>
      <c r="C23" s="1"/>
      <c r="D23" s="1"/>
      <c r="E23" s="1" t="s">
        <v>25</v>
      </c>
      <c r="F23" s="3">
        <v>2200</v>
      </c>
      <c r="G23" s="3">
        <v>2200</v>
      </c>
      <c r="H23" s="3">
        <v>26400</v>
      </c>
      <c r="I23" s="3">
        <v>26400</v>
      </c>
      <c r="J23" s="3">
        <v>26400</v>
      </c>
    </row>
    <row r="24" spans="1:10" ht="12.75">
      <c r="A24" s="1"/>
      <c r="B24" s="1"/>
      <c r="C24" s="1"/>
      <c r="D24" s="1"/>
      <c r="E24" s="1" t="s">
        <v>26</v>
      </c>
      <c r="F24" s="3">
        <v>0</v>
      </c>
      <c r="G24" s="3">
        <v>100</v>
      </c>
      <c r="H24" s="3">
        <v>0</v>
      </c>
      <c r="I24" s="3">
        <v>1200</v>
      </c>
      <c r="J24" s="3">
        <v>1200</v>
      </c>
    </row>
    <row r="25" spans="1:10" ht="13.5" thickBot="1">
      <c r="A25" s="1"/>
      <c r="B25" s="1"/>
      <c r="C25" s="1"/>
      <c r="D25" s="1"/>
      <c r="E25" s="1" t="s">
        <v>27</v>
      </c>
      <c r="F25" s="4">
        <v>0</v>
      </c>
      <c r="G25" s="4">
        <v>150</v>
      </c>
      <c r="H25" s="4">
        <v>1390.6</v>
      </c>
      <c r="I25" s="4">
        <v>1800</v>
      </c>
      <c r="J25" s="4">
        <v>1800</v>
      </c>
    </row>
    <row r="26" spans="1:10" ht="12.75">
      <c r="A26" s="1"/>
      <c r="B26" s="1"/>
      <c r="C26" s="1"/>
      <c r="D26" s="1" t="s">
        <v>28</v>
      </c>
      <c r="E26" s="1"/>
      <c r="F26" s="3">
        <f>ROUND(SUM(F22:F25),5)</f>
        <v>2200</v>
      </c>
      <c r="G26" s="3">
        <f>ROUND(SUM(G22:G25),5)</f>
        <v>2450</v>
      </c>
      <c r="H26" s="3">
        <f>ROUND(SUM(H22:H25),5)</f>
        <v>27790.6</v>
      </c>
      <c r="I26" s="3">
        <f>ROUND(SUM(I22:I25),5)</f>
        <v>29400</v>
      </c>
      <c r="J26" s="3">
        <f>ROUND(SUM(J22:J25),5)</f>
        <v>29400</v>
      </c>
    </row>
    <row r="27" spans="1:10" ht="25.5" customHeight="1">
      <c r="A27" s="1"/>
      <c r="B27" s="1"/>
      <c r="C27" s="1"/>
      <c r="D27" s="1" t="s">
        <v>29</v>
      </c>
      <c r="E27" s="1"/>
      <c r="F27" s="3">
        <v>0</v>
      </c>
      <c r="G27" s="3">
        <v>300</v>
      </c>
      <c r="H27" s="3">
        <v>3691.86</v>
      </c>
      <c r="I27" s="3">
        <v>3600</v>
      </c>
      <c r="J27" s="3">
        <v>3600</v>
      </c>
    </row>
    <row r="28" spans="1:10" ht="12.75">
      <c r="A28" s="1"/>
      <c r="B28" s="1"/>
      <c r="C28" s="1"/>
      <c r="D28" s="1" t="s">
        <v>30</v>
      </c>
      <c r="E28" s="1"/>
      <c r="F28" s="3">
        <v>60</v>
      </c>
      <c r="G28" s="3">
        <v>65</v>
      </c>
      <c r="H28" s="3">
        <v>780.95</v>
      </c>
      <c r="I28" s="3">
        <v>780</v>
      </c>
      <c r="J28" s="3">
        <v>780</v>
      </c>
    </row>
    <row r="29" spans="1:10" ht="12.75">
      <c r="A29" s="1"/>
      <c r="B29" s="1"/>
      <c r="C29" s="1"/>
      <c r="D29" s="1" t="s">
        <v>31</v>
      </c>
      <c r="E29" s="1"/>
      <c r="F29" s="3">
        <v>0</v>
      </c>
      <c r="G29" s="3"/>
      <c r="H29" s="3"/>
      <c r="I29" s="3">
        <v>29532</v>
      </c>
      <c r="J29" s="3">
        <v>29532</v>
      </c>
    </row>
    <row r="30" spans="1:10" ht="12.75">
      <c r="A30" s="1"/>
      <c r="B30" s="1"/>
      <c r="C30" s="1"/>
      <c r="D30" s="1" t="s">
        <v>32</v>
      </c>
      <c r="E30" s="1"/>
      <c r="F30" s="3">
        <v>0</v>
      </c>
      <c r="G30" s="3"/>
      <c r="H30" s="3"/>
      <c r="I30" s="3">
        <v>50000</v>
      </c>
      <c r="J30" s="3">
        <v>50000</v>
      </c>
    </row>
    <row r="31" spans="1:10" ht="12.75">
      <c r="A31" s="1"/>
      <c r="B31" s="1"/>
      <c r="C31" s="1"/>
      <c r="D31" s="1" t="s">
        <v>33</v>
      </c>
      <c r="E31" s="1"/>
      <c r="F31" s="3">
        <v>0</v>
      </c>
      <c r="G31" s="3">
        <v>50</v>
      </c>
      <c r="H31" s="3">
        <v>97.39</v>
      </c>
      <c r="I31" s="3">
        <v>600</v>
      </c>
      <c r="J31" s="3">
        <v>600</v>
      </c>
    </row>
    <row r="32" spans="1:10" ht="13.5" thickBot="1">
      <c r="A32" s="1"/>
      <c r="B32" s="1"/>
      <c r="C32" s="1"/>
      <c r="D32" s="1" t="s">
        <v>34</v>
      </c>
      <c r="E32" s="1"/>
      <c r="F32" s="4">
        <v>54.07</v>
      </c>
      <c r="G32" s="4">
        <v>70</v>
      </c>
      <c r="H32" s="4">
        <v>642.5</v>
      </c>
      <c r="I32" s="4">
        <v>840</v>
      </c>
      <c r="J32" s="4">
        <v>840</v>
      </c>
    </row>
    <row r="33" spans="1:10" ht="13.5" thickBot="1">
      <c r="A33" s="1"/>
      <c r="B33" s="1"/>
      <c r="C33" s="1" t="s">
        <v>35</v>
      </c>
      <c r="D33" s="1"/>
      <c r="E33" s="1"/>
      <c r="F33" s="5">
        <f>ROUND(SUM(F18:F21)+SUM(F26:F32),5)</f>
        <v>2314.07</v>
      </c>
      <c r="G33" s="5">
        <f>ROUND(SUM(G18:G21)+SUM(G26:G32),5)</f>
        <v>3465</v>
      </c>
      <c r="H33" s="5">
        <f>ROUND(SUM(H18:H21)+SUM(H26:H32),5)</f>
        <v>39057.16</v>
      </c>
      <c r="I33" s="5">
        <f>ROUND(SUM(I18:I21)+SUM(I26:I32),5)</f>
        <v>121112</v>
      </c>
      <c r="J33" s="5">
        <f>ROUND(SUM(J18:J21)+SUM(J26:J32),5)</f>
        <v>121112</v>
      </c>
    </row>
    <row r="34" spans="1:10" ht="25.5" customHeight="1" thickBot="1">
      <c r="A34" s="1"/>
      <c r="B34" s="1" t="s">
        <v>36</v>
      </c>
      <c r="C34" s="1"/>
      <c r="D34" s="1"/>
      <c r="E34" s="1"/>
      <c r="F34" s="5">
        <f>ROUND(F9+F17+F33,5)</f>
        <v>12901.61</v>
      </c>
      <c r="G34" s="5">
        <f>ROUND(G9+G17+G33,5)</f>
        <v>24072.84</v>
      </c>
      <c r="H34" s="5">
        <f>ROUND(H9+H17+H33,5)</f>
        <v>254524.57</v>
      </c>
      <c r="I34" s="5">
        <f>ROUND(I9+I17+I33,5)</f>
        <v>368406.02</v>
      </c>
      <c r="J34" s="5">
        <f>ROUND(J9+J17+J33,5)</f>
        <v>368406.02</v>
      </c>
    </row>
    <row r="35" spans="1:10" s="7" customFormat="1" ht="25.5" customHeight="1" thickBot="1">
      <c r="A35" s="1" t="s">
        <v>37</v>
      </c>
      <c r="B35" s="1"/>
      <c r="C35" s="1"/>
      <c r="D35" s="1"/>
      <c r="E35" s="1"/>
      <c r="F35" s="6">
        <f>ROUND(F8-F34,5)</f>
        <v>-12901.61</v>
      </c>
      <c r="G35" s="6">
        <f>ROUND(G8-G34,5)</f>
        <v>-24072.84</v>
      </c>
      <c r="H35" s="6">
        <f>ROUND(H8-H34,5)</f>
        <v>117049.72</v>
      </c>
      <c r="I35" s="6">
        <f>ROUND(I8-I34,5)</f>
        <v>0</v>
      </c>
      <c r="J35" s="6">
        <f>ROUND(J8-J34,5)</f>
        <v>0</v>
      </c>
    </row>
    <row r="36" ht="13.5" thickTop="1"/>
  </sheetData>
  <printOptions/>
  <pageMargins left="0.75" right="0.75" top="1" bottom="1" header="0.25" footer="0.5"/>
  <pageSetup horizontalDpi="600" verticalDpi="600" orientation="portrait" r:id="rId2"/>
  <headerFooter alignWithMargins="0">
    <oddHeader>&amp;L&amp;"Arial,Bold"&amp;8 12:01 PM
&amp;"Arial,Bold"&amp;8 10/08/12
&amp;"Arial,Bold"&amp;8 Accrual Basis&amp;C&amp;"Arial,Bold"&amp;12 Bluewater Bay MSBU
&amp;"Arial,Bold"&amp;14 Profit &amp;&amp; Loss Budget Performance
&amp;"Arial,Bold"&amp;10 September 2012</oddHeader>
    <oddFooter>&amp;R&amp;"Arial,Bold"&amp;8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Edna</dc:creator>
  <cp:keywords/>
  <dc:description/>
  <cp:lastModifiedBy>Edna</cp:lastModifiedBy>
  <cp:lastPrinted>2012-10-08T19:36:48Z</cp:lastPrinted>
  <dcterms:created xsi:type="dcterms:W3CDTF">2012-10-08T19:01:36Z</dcterms:created>
  <dcterms:modified xsi:type="dcterms:W3CDTF">2012-10-08T19:36:56Z</dcterms:modified>
  <cp:category/>
  <cp:version/>
  <cp:contentType/>
  <cp:contentStatus/>
</cp:coreProperties>
</file>